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6" l="1"/>
  <c r="J6" i="16" l="1"/>
  <c r="K6" i="16"/>
  <c r="L6" i="16"/>
  <c r="I6" i="16"/>
  <c r="H6" i="16"/>
  <c r="G6" i="16"/>
  <c r="F6" i="16"/>
  <c r="E6" i="16"/>
  <c r="D6" i="16"/>
  <c r="C6" i="16"/>
  <c r="D10" i="16" l="1"/>
  <c r="E10" i="16"/>
  <c r="E16" i="16" s="1"/>
  <c r="F10" i="16"/>
  <c r="F16" i="16" s="1"/>
  <c r="G10" i="16"/>
  <c r="G16" i="16" s="1"/>
  <c r="H10" i="16"/>
  <c r="H16" i="16" s="1"/>
  <c r="I10" i="16"/>
  <c r="I16" i="16" s="1"/>
  <c r="J10" i="16"/>
  <c r="J16" i="16" s="1"/>
  <c r="L10" i="16"/>
  <c r="L16" i="16" s="1"/>
  <c r="D16" i="16" l="1"/>
  <c r="C16" i="16"/>
  <c r="C17" i="16" s="1"/>
  <c r="D17" i="16" l="1"/>
  <c r="E17" i="16" s="1"/>
  <c r="F17" i="16" s="1"/>
  <c r="G17" i="16" s="1"/>
  <c r="H17" i="16" s="1"/>
  <c r="I17" i="16" s="1"/>
  <c r="J17" i="16" s="1"/>
  <c r="K10" i="16"/>
  <c r="K16" i="16" l="1"/>
  <c r="K17" i="16" s="1"/>
  <c r="L17" i="16" s="1"/>
</calcChain>
</file>

<file path=xl/sharedStrings.xml><?xml version="1.0" encoding="utf-8"?>
<sst xmlns="http://schemas.openxmlformats.org/spreadsheetml/2006/main" count="24" uniqueCount="24">
  <si>
    <t>Ödəniş müddətinin bitməsinə qalan günlər</t>
  </si>
  <si>
    <t>Ani</t>
  </si>
  <si>
    <t>1 - 7 gün</t>
  </si>
  <si>
    <t>1-2 il</t>
  </si>
  <si>
    <t>5 ildən çox</t>
  </si>
  <si>
    <t>Aktivlər</t>
  </si>
  <si>
    <t>Qiymətli kağızlar</t>
  </si>
  <si>
    <t>Öhdəliklər</t>
  </si>
  <si>
    <t>Kredit təşkilatları və digər maliyyə institutlarından cəlb edilmiş vəsaitlər</t>
  </si>
  <si>
    <t>tələbli depozitlər</t>
  </si>
  <si>
    <t>müddətli depozitlər</t>
  </si>
  <si>
    <t>Likvidlik "qəpi"</t>
  </si>
  <si>
    <t>8-30 gün</t>
  </si>
  <si>
    <t>30-90 gün</t>
  </si>
  <si>
    <t>90-180 gün</t>
  </si>
  <si>
    <t>180-365 gün</t>
  </si>
  <si>
    <t>2-3 il</t>
  </si>
  <si>
    <t>3-5 il</t>
  </si>
  <si>
    <t xml:space="preserve">Müştərilərə verilmiş kreditlər </t>
  </si>
  <si>
    <t>Kredit təşkilarına və digər maliyyə institutlarına verilmiş kreditlər və depozitlər</t>
  </si>
  <si>
    <t>AMB-nın kreditləri</t>
  </si>
  <si>
    <t>Kumiliyativ qəp</t>
  </si>
  <si>
    <t>Faiz riskinə həssaslıq üzrə təsnifat</t>
  </si>
  <si>
    <t>Ödəmə müddətli imtiyazlı səhmlər daxil olmaqla, bank tərəfindən buraxılmış subordinasiyalı borc və sair bu qəbildən olan borc öhdəlikləri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</si>
</sst>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Palatino Linotype"/>
      <family val="1"/>
      <charset val="204"/>
    </font>
    <font>
      <sz val="10"/>
      <name val="Palatino Linotype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3" borderId="1" xfId="5" applyFont="1" applyFill="1" applyBorder="1" applyAlignment="1" applyProtection="1">
      <alignment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_PRUDENSIAL_1NNN_MMYY1-YENI-unprotecte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0"/>
  <sheetViews>
    <sheetView tabSelected="1" view="pageBreakPreview" zoomScaleNormal="90" zoomScaleSheetLayoutView="100" workbookViewId="0">
      <selection activeCell="B2" sqref="B2:L2"/>
    </sheetView>
  </sheetViews>
  <sheetFormatPr defaultRowHeight="20.25" customHeight="1" x14ac:dyDescent="0.25"/>
  <cols>
    <col min="2" max="2" width="71.85546875" bestFit="1" customWidth="1"/>
    <col min="3" max="7" width="10.7109375" customWidth="1"/>
    <col min="8" max="8" width="12.5703125" customWidth="1"/>
    <col min="9" max="12" width="10.7109375" customWidth="1"/>
  </cols>
  <sheetData>
    <row r="2" spans="2:12" ht="15" customHeight="1" x14ac:dyDescent="0.25">
      <c r="B2" s="10" t="s">
        <v>22</v>
      </c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2:12" ht="12" customHeight="1" x14ac:dyDescent="0.25"/>
    <row r="4" spans="2:12" ht="13.5" customHeight="1" x14ac:dyDescent="0.25"/>
    <row r="5" spans="2:12" ht="20.25" customHeight="1" x14ac:dyDescent="0.25">
      <c r="B5" s="6" t="s">
        <v>0</v>
      </c>
      <c r="C5" s="7" t="s">
        <v>1</v>
      </c>
      <c r="D5" s="6" t="s">
        <v>2</v>
      </c>
      <c r="E5" s="6" t="s">
        <v>12</v>
      </c>
      <c r="F5" s="6" t="s">
        <v>13</v>
      </c>
      <c r="G5" s="8" t="s">
        <v>14</v>
      </c>
      <c r="H5" s="6" t="s">
        <v>15</v>
      </c>
      <c r="I5" s="6" t="s">
        <v>3</v>
      </c>
      <c r="J5" s="6" t="s">
        <v>16</v>
      </c>
      <c r="K5" s="7" t="s">
        <v>17</v>
      </c>
      <c r="L5" s="7" t="s">
        <v>4</v>
      </c>
    </row>
    <row r="6" spans="2:12" ht="20.25" customHeight="1" x14ac:dyDescent="0.25">
      <c r="B6" s="4" t="s">
        <v>5</v>
      </c>
      <c r="C6" s="2">
        <f>SUM(C7:C9)</f>
        <v>71608.455900000001</v>
      </c>
      <c r="D6" s="2">
        <f>SUM(D7:D9)</f>
        <v>27970.986519999999</v>
      </c>
      <c r="E6" s="2">
        <f>SUM(E7:E9)</f>
        <v>33003.915709999994</v>
      </c>
      <c r="F6" s="2">
        <f>SUM(F7:F9)</f>
        <v>65093.921969999996</v>
      </c>
      <c r="G6" s="2">
        <f>SUM(G7:G9)</f>
        <v>89388.481879999992</v>
      </c>
      <c r="H6" s="2">
        <f>SUM(H7:H9)</f>
        <v>188871.22515000001</v>
      </c>
      <c r="I6" s="2">
        <f>SUM(I7:I9)</f>
        <v>223735.54267999998</v>
      </c>
      <c r="J6" s="2">
        <f>SUM(J7:J9)</f>
        <v>85009.782789999997</v>
      </c>
      <c r="K6" s="2">
        <f>SUM(K7:K9)</f>
        <v>36913.90079</v>
      </c>
      <c r="L6" s="2">
        <f>SUM(L7:L9)</f>
        <v>174769.77410000001</v>
      </c>
    </row>
    <row r="7" spans="2:12" ht="20.25" customHeight="1" x14ac:dyDescent="0.25">
      <c r="B7" s="1" t="s">
        <v>6</v>
      </c>
      <c r="C7" s="9">
        <v>10812</v>
      </c>
      <c r="D7" s="9">
        <v>9999.92</v>
      </c>
      <c r="E7" s="9">
        <v>12044.32</v>
      </c>
      <c r="F7" s="9">
        <v>8766.9599999999991</v>
      </c>
      <c r="G7" s="9">
        <v>1790</v>
      </c>
      <c r="H7" s="9">
        <v>30499.97</v>
      </c>
      <c r="I7" s="9">
        <v>3699.9</v>
      </c>
      <c r="J7" s="9">
        <v>0</v>
      </c>
      <c r="K7" s="9">
        <v>0</v>
      </c>
      <c r="L7" s="9">
        <v>0</v>
      </c>
    </row>
    <row r="8" spans="2:12" ht="20.25" customHeight="1" x14ac:dyDescent="0.25">
      <c r="B8" s="3" t="s">
        <v>18</v>
      </c>
      <c r="C8" s="9">
        <v>60796.455900000001</v>
      </c>
      <c r="D8" s="9">
        <v>2970.0565200000001</v>
      </c>
      <c r="E8" s="9">
        <v>13162.395709999999</v>
      </c>
      <c r="F8" s="9">
        <v>54874.251969999998</v>
      </c>
      <c r="G8" s="9">
        <v>84726.631879999986</v>
      </c>
      <c r="H8" s="9">
        <v>156110.66515000002</v>
      </c>
      <c r="I8" s="9">
        <v>219292.40268</v>
      </c>
      <c r="J8" s="9">
        <v>83787.702789999996</v>
      </c>
      <c r="K8" s="9">
        <v>36913.90079</v>
      </c>
      <c r="L8" s="9">
        <v>174769.77410000001</v>
      </c>
    </row>
    <row r="9" spans="2:12" ht="20.25" customHeight="1" x14ac:dyDescent="0.25">
      <c r="B9" s="3" t="s">
        <v>19</v>
      </c>
      <c r="C9" s="9">
        <v>0</v>
      </c>
      <c r="D9" s="9">
        <v>15001.01</v>
      </c>
      <c r="E9" s="9">
        <v>7797.2</v>
      </c>
      <c r="F9" s="9">
        <v>1452.71</v>
      </c>
      <c r="G9" s="9">
        <v>2871.85</v>
      </c>
      <c r="H9" s="9">
        <v>2260.59</v>
      </c>
      <c r="I9" s="9">
        <v>743.24</v>
      </c>
      <c r="J9" s="9">
        <v>1222.08</v>
      </c>
      <c r="K9" s="9">
        <v>0</v>
      </c>
      <c r="L9" s="9">
        <v>0</v>
      </c>
    </row>
    <row r="10" spans="2:12" ht="20.25" customHeight="1" x14ac:dyDescent="0.25">
      <c r="B10" s="4" t="s">
        <v>7</v>
      </c>
      <c r="C10" s="2">
        <f>SUM(C11:C15)</f>
        <v>188994.11532000001</v>
      </c>
      <c r="D10" s="2">
        <f>SUM(D11:D15)</f>
        <v>2702.24</v>
      </c>
      <c r="E10" s="2">
        <f>SUM(E11:E15)</f>
        <v>33650.54</v>
      </c>
      <c r="F10" s="2">
        <f>SUM(F11:F15)</f>
        <v>69643.16</v>
      </c>
      <c r="G10" s="2">
        <f>SUM(G11:G15)</f>
        <v>67506.429999999993</v>
      </c>
      <c r="H10" s="2">
        <f>SUM(H11:H15)</f>
        <v>167494.01</v>
      </c>
      <c r="I10" s="2">
        <f>SUM(I11:I15)</f>
        <v>113369.012</v>
      </c>
      <c r="J10" s="2">
        <f>SUM(J11:J15)</f>
        <v>22187.77</v>
      </c>
      <c r="K10" s="2">
        <f>SUM(K11:K15)</f>
        <v>19469.37</v>
      </c>
      <c r="L10" s="2">
        <f>SUM(L11:L15)</f>
        <v>149397.28</v>
      </c>
    </row>
    <row r="11" spans="2:12" ht="20.25" customHeight="1" x14ac:dyDescent="0.25">
      <c r="B11" s="3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2:12" ht="20.25" customHeight="1" x14ac:dyDescent="0.25">
      <c r="B12" s="3" t="s">
        <v>8</v>
      </c>
      <c r="C12" s="9">
        <v>80045.489999999991</v>
      </c>
      <c r="D12" s="9">
        <v>430.95</v>
      </c>
      <c r="E12" s="9">
        <v>15005.25</v>
      </c>
      <c r="F12" s="9">
        <v>918.1</v>
      </c>
      <c r="G12" s="9">
        <v>1654.67</v>
      </c>
      <c r="H12" s="9">
        <v>38653.01</v>
      </c>
      <c r="I12" s="9">
        <v>6508.41</v>
      </c>
      <c r="J12" s="9">
        <v>18012.68</v>
      </c>
      <c r="K12" s="9">
        <v>15408.94</v>
      </c>
      <c r="L12" s="9">
        <v>136469.38</v>
      </c>
    </row>
    <row r="13" spans="2:12" ht="20.25" customHeight="1" x14ac:dyDescent="0.25">
      <c r="B13" s="1" t="s">
        <v>9</v>
      </c>
      <c r="C13" s="9">
        <v>108784.23532000001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2:12" ht="20.25" customHeight="1" x14ac:dyDescent="0.25">
      <c r="B14" s="1" t="s">
        <v>10</v>
      </c>
      <c r="C14" s="9">
        <v>164.39</v>
      </c>
      <c r="D14" s="9">
        <v>2271.29</v>
      </c>
      <c r="E14" s="9">
        <v>18645.29</v>
      </c>
      <c r="F14" s="9">
        <v>68725.06</v>
      </c>
      <c r="G14" s="9">
        <v>65851.759999999995</v>
      </c>
      <c r="H14" s="9">
        <v>128841</v>
      </c>
      <c r="I14" s="9">
        <v>98310</v>
      </c>
      <c r="J14" s="9">
        <v>4175.09</v>
      </c>
      <c r="K14" s="9">
        <v>4060.43</v>
      </c>
      <c r="L14" s="9">
        <v>4427.9000000000005</v>
      </c>
    </row>
    <row r="15" spans="2:12" ht="28.5" customHeight="1" x14ac:dyDescent="0.25">
      <c r="B15" s="12" t="s">
        <v>23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8550.6020000000008</v>
      </c>
      <c r="J15" s="9">
        <v>0</v>
      </c>
      <c r="K15" s="9">
        <v>0</v>
      </c>
      <c r="L15" s="9">
        <v>8500</v>
      </c>
    </row>
    <row r="16" spans="2:12" ht="20.25" customHeight="1" x14ac:dyDescent="0.25">
      <c r="B16" s="4" t="s">
        <v>11</v>
      </c>
      <c r="C16" s="2">
        <f>C6-C10</f>
        <v>-117385.65942000001</v>
      </c>
      <c r="D16" s="2">
        <f>D6-D10</f>
        <v>25268.746520000001</v>
      </c>
      <c r="E16" s="2">
        <f>E6-E10</f>
        <v>-646.62429000000702</v>
      </c>
      <c r="F16" s="2">
        <f>F6-F10</f>
        <v>-4549.2380300000077</v>
      </c>
      <c r="G16" s="2">
        <f>G6-G10</f>
        <v>21882.051879999999</v>
      </c>
      <c r="H16" s="2">
        <f>H6-H10</f>
        <v>21377.215150000004</v>
      </c>
      <c r="I16" s="2">
        <f>I6-I10</f>
        <v>110366.53067999998</v>
      </c>
      <c r="J16" s="2">
        <f>J6-J10</f>
        <v>62822.012789999993</v>
      </c>
      <c r="K16" s="2">
        <f>K6-K10</f>
        <v>17444.530790000001</v>
      </c>
      <c r="L16" s="2">
        <f>L6-L10</f>
        <v>25372.494100000011</v>
      </c>
    </row>
    <row r="17" spans="2:12" ht="20.25" customHeight="1" x14ac:dyDescent="0.25">
      <c r="B17" s="4" t="s">
        <v>21</v>
      </c>
      <c r="C17" s="2">
        <f>C16</f>
        <v>-117385.65942000001</v>
      </c>
      <c r="D17" s="2">
        <f>C17+D16</f>
        <v>-92116.91290000001</v>
      </c>
      <c r="E17" s="2">
        <f>D17+E16</f>
        <v>-92763.537190000017</v>
      </c>
      <c r="F17" s="2">
        <f t="shared" ref="F17:L17" si="0">E17+F16</f>
        <v>-97312.775220000025</v>
      </c>
      <c r="G17" s="2">
        <f t="shared" si="0"/>
        <v>-75430.723340000026</v>
      </c>
      <c r="H17" s="2">
        <f t="shared" si="0"/>
        <v>-54053.508190000022</v>
      </c>
      <c r="I17" s="2">
        <f t="shared" si="0"/>
        <v>56313.022489999959</v>
      </c>
      <c r="J17" s="2">
        <f t="shared" si="0"/>
        <v>119135.03527999995</v>
      </c>
      <c r="K17" s="2">
        <f t="shared" si="0"/>
        <v>136579.56606999994</v>
      </c>
      <c r="L17" s="2">
        <f t="shared" si="0"/>
        <v>161952.06016999995</v>
      </c>
    </row>
    <row r="18" spans="2:12" ht="20.25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</row>
    <row r="20" spans="2:12" ht="20.25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B2:L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2025-07-14T09:08:04Z</dcterms:modified>
</cp:coreProperties>
</file>