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6" l="1"/>
  <c r="E10" i="16"/>
  <c r="F10" i="16"/>
  <c r="G10" i="16"/>
  <c r="H10" i="16"/>
  <c r="I10" i="16"/>
  <c r="J10" i="16"/>
  <c r="K10" i="16"/>
  <c r="L10" i="16"/>
  <c r="C10" i="16"/>
  <c r="C6" i="16" l="1"/>
  <c r="C17" i="16" s="1"/>
  <c r="C18" i="16" s="1"/>
  <c r="L6" i="16"/>
  <c r="L17" i="16" s="1"/>
  <c r="G6" i="16"/>
  <c r="G17" i="16" s="1"/>
  <c r="K6" i="16"/>
  <c r="K17" i="16" s="1"/>
  <c r="J6" i="16"/>
  <c r="J17" i="16" s="1"/>
  <c r="I6" i="16"/>
  <c r="I17" i="16" s="1"/>
  <c r="D6" i="16"/>
  <c r="D17" i="16" s="1"/>
  <c r="E6" i="16"/>
  <c r="E17" i="16" s="1"/>
  <c r="H6" i="16"/>
  <c r="H17" i="16" s="1"/>
  <c r="F6" i="16"/>
  <c r="F17" i="16" s="1"/>
  <c r="D18" i="16" l="1"/>
  <c r="E18" i="16" s="1"/>
  <c r="F18" i="16" s="1"/>
  <c r="G18" i="16" s="1"/>
  <c r="H18" i="16" s="1"/>
  <c r="I18" i="16" s="1"/>
  <c r="J18" i="16" s="1"/>
  <c r="K18" i="16" s="1"/>
  <c r="L18" i="16" s="1"/>
</calcChain>
</file>

<file path=xl/sharedStrings.xml><?xml version="1.0" encoding="utf-8"?>
<sst xmlns="http://schemas.openxmlformats.org/spreadsheetml/2006/main" count="26" uniqueCount="26">
  <si>
    <t>Ödəniş müddətinin bitməsinə qalan günlər</t>
  </si>
  <si>
    <t>Ani</t>
  </si>
  <si>
    <t>1 - 7 gün</t>
  </si>
  <si>
    <t>1-2 il</t>
  </si>
  <si>
    <t>5 ildən çox</t>
  </si>
  <si>
    <t>Aktivlər</t>
  </si>
  <si>
    <t>Qiymətli kağızlar</t>
  </si>
  <si>
    <t>Öhdəliklər</t>
  </si>
  <si>
    <t>Kredit təşkilatları və digər maliyyə institutlarından cəlb edilmiş vəsaitlər</t>
  </si>
  <si>
    <t>tələbli depozitlər</t>
  </si>
  <si>
    <t>müddətli depozitlər</t>
  </si>
  <si>
    <t>Likvidlik "qəpi"</t>
  </si>
  <si>
    <t>8-30 gün</t>
  </si>
  <si>
    <t>30-90 gün</t>
  </si>
  <si>
    <t>90-180 gün</t>
  </si>
  <si>
    <t>180-365 gün</t>
  </si>
  <si>
    <t>2-3 il</t>
  </si>
  <si>
    <t>3-5 il</t>
  </si>
  <si>
    <t xml:space="preserve">Müştərilərə verilmiş kreditlər </t>
  </si>
  <si>
    <t>Kredit təşkilarına və digər maliyyə institutlarına verilmiş kreditlər və depozitlər</t>
  </si>
  <si>
    <t>AMB-nın kreditləri</t>
  </si>
  <si>
    <t>Kumiliyativ qəp</t>
  </si>
  <si>
    <t>Faiz riskinə həssaslıq üzrə təsnifat</t>
  </si>
  <si>
    <t>Ödəmə müddətli imtiyazlı səhmlər daxil olmaqla, bank tərəfindən buraxılmış subordinasiyalı borc və sair bu qəbildən olan borc öhdəlikləri</t>
  </si>
  <si>
    <t>min manatla</t>
  </si>
  <si>
    <t xml:space="preserve">Digər passivlər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</si>
</sst>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Palatino Linotype"/>
      <family val="1"/>
      <charset val="204"/>
    </font>
    <font>
      <sz val="10"/>
      <name val="Palatino Linotype"/>
      <family val="1"/>
    </font>
    <font>
      <sz val="10"/>
      <name val="Times New Roman"/>
      <family val="1"/>
    </font>
    <font>
      <i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 applyProtection="1">
      <alignment vertical="center" wrapText="1"/>
    </xf>
    <xf numFmtId="1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_PRUDENSIAL_1NNN_MMYY1-YENI-unprotecte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1"/>
  <sheetViews>
    <sheetView tabSelected="1" view="pageBreakPreview" zoomScaleNormal="90" zoomScaleSheetLayoutView="100" workbookViewId="0">
      <selection activeCell="B4" sqref="B4"/>
    </sheetView>
  </sheetViews>
  <sheetFormatPr defaultRowHeight="20.25" customHeight="1" x14ac:dyDescent="0.25"/>
  <cols>
    <col min="2" max="2" width="71.85546875" bestFit="1" customWidth="1"/>
    <col min="3" max="7" width="10.7109375" customWidth="1"/>
    <col min="8" max="8" width="12.5703125" customWidth="1"/>
    <col min="9" max="12" width="10.7109375" customWidth="1"/>
  </cols>
  <sheetData>
    <row r="2" spans="2:12" ht="15" customHeight="1" x14ac:dyDescent="0.25">
      <c r="B2" s="13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" customHeight="1" x14ac:dyDescent="0.25"/>
    <row r="4" spans="2:12" ht="13.5" customHeight="1" x14ac:dyDescent="0.25">
      <c r="B4" s="11">
        <v>46112</v>
      </c>
      <c r="K4" s="12" t="s">
        <v>24</v>
      </c>
    </row>
    <row r="5" spans="2:12" ht="20.25" customHeight="1" x14ac:dyDescent="0.25">
      <c r="B5" s="6" t="s">
        <v>0</v>
      </c>
      <c r="C5" s="7" t="s">
        <v>1</v>
      </c>
      <c r="D5" s="6" t="s">
        <v>2</v>
      </c>
      <c r="E5" s="6" t="s">
        <v>12</v>
      </c>
      <c r="F5" s="6" t="s">
        <v>13</v>
      </c>
      <c r="G5" s="8" t="s">
        <v>14</v>
      </c>
      <c r="H5" s="6" t="s">
        <v>15</v>
      </c>
      <c r="I5" s="6" t="s">
        <v>3</v>
      </c>
      <c r="J5" s="6" t="s">
        <v>16</v>
      </c>
      <c r="K5" s="7" t="s">
        <v>17</v>
      </c>
      <c r="L5" s="7" t="s">
        <v>4</v>
      </c>
    </row>
    <row r="6" spans="2:12" ht="20.25" customHeight="1" x14ac:dyDescent="0.25">
      <c r="B6" s="4" t="s">
        <v>5</v>
      </c>
      <c r="C6" s="2">
        <f t="shared" ref="C6:L6" si="0">SUM(C7:C9)</f>
        <v>97372.39</v>
      </c>
      <c r="D6" s="2">
        <f t="shared" si="0"/>
        <v>37004.410000000003</v>
      </c>
      <c r="E6" s="2">
        <f t="shared" si="0"/>
        <v>38339.800000000003</v>
      </c>
      <c r="F6" s="2">
        <f t="shared" si="0"/>
        <v>65740.5</v>
      </c>
      <c r="G6" s="2">
        <f t="shared" si="0"/>
        <v>55431.040000000001</v>
      </c>
      <c r="H6" s="2">
        <f t="shared" si="0"/>
        <v>103954.81</v>
      </c>
      <c r="I6" s="2">
        <f t="shared" si="0"/>
        <v>232519.51</v>
      </c>
      <c r="J6" s="2">
        <f t="shared" si="0"/>
        <v>248746.74</v>
      </c>
      <c r="K6" s="2">
        <f t="shared" si="0"/>
        <v>121301.22</v>
      </c>
      <c r="L6" s="2">
        <f t="shared" si="0"/>
        <v>188021.97</v>
      </c>
    </row>
    <row r="7" spans="2:12" ht="20.25" customHeight="1" x14ac:dyDescent="0.25">
      <c r="B7" s="1" t="s">
        <v>6</v>
      </c>
      <c r="C7" s="9">
        <v>21938.7</v>
      </c>
      <c r="D7" s="9">
        <v>1864.41</v>
      </c>
      <c r="E7" s="9">
        <v>18006.73</v>
      </c>
      <c r="F7" s="9">
        <v>51025.86</v>
      </c>
      <c r="G7" s="9">
        <v>20624.72</v>
      </c>
      <c r="H7" s="9">
        <v>19097.259999999998</v>
      </c>
      <c r="I7" s="9">
        <v>0</v>
      </c>
      <c r="J7" s="9">
        <v>500</v>
      </c>
      <c r="K7" s="9">
        <v>0</v>
      </c>
      <c r="L7" s="9">
        <v>0</v>
      </c>
    </row>
    <row r="8" spans="2:12" ht="20.25" customHeight="1" x14ac:dyDescent="0.25">
      <c r="B8" s="3" t="s">
        <v>18</v>
      </c>
      <c r="C8" s="9">
        <v>433.69</v>
      </c>
      <c r="D8" s="9">
        <v>957.38</v>
      </c>
      <c r="E8" s="9">
        <v>10800.43</v>
      </c>
      <c r="F8" s="9">
        <v>7914.6399999999994</v>
      </c>
      <c r="G8" s="9">
        <v>33156.32</v>
      </c>
      <c r="H8" s="9">
        <v>74981.66</v>
      </c>
      <c r="I8" s="9">
        <v>231465.03</v>
      </c>
      <c r="J8" s="9">
        <v>248246.74</v>
      </c>
      <c r="K8" s="9">
        <v>121301.22</v>
      </c>
      <c r="L8" s="9">
        <v>179521.97</v>
      </c>
    </row>
    <row r="9" spans="2:12" ht="20.25" customHeight="1" x14ac:dyDescent="0.25">
      <c r="B9" s="3" t="s">
        <v>19</v>
      </c>
      <c r="C9" s="9">
        <v>75000</v>
      </c>
      <c r="D9" s="9">
        <v>34182.620000000003</v>
      </c>
      <c r="E9" s="9">
        <v>9532.64</v>
      </c>
      <c r="F9" s="9">
        <v>6800</v>
      </c>
      <c r="G9" s="9">
        <v>1650</v>
      </c>
      <c r="H9" s="9">
        <v>9875.8900000000012</v>
      </c>
      <c r="I9" s="9">
        <v>1054.4800000000021</v>
      </c>
      <c r="J9" s="9">
        <v>0</v>
      </c>
      <c r="K9" s="9">
        <v>0</v>
      </c>
      <c r="L9" s="9">
        <v>8500</v>
      </c>
    </row>
    <row r="10" spans="2:12" ht="20.25" customHeight="1" x14ac:dyDescent="0.25">
      <c r="B10" s="4" t="s">
        <v>7</v>
      </c>
      <c r="C10" s="2">
        <f>SUM(C11:C16)</f>
        <v>372712.11000000004</v>
      </c>
      <c r="D10" s="2">
        <f t="shared" ref="D10:L10" si="1">SUM(D11:D16)</f>
        <v>10070.129999999999</v>
      </c>
      <c r="E10" s="2">
        <f t="shared" si="1"/>
        <v>47617.94</v>
      </c>
      <c r="F10" s="2">
        <f t="shared" si="1"/>
        <v>99345.600000000006</v>
      </c>
      <c r="G10" s="2">
        <f t="shared" si="1"/>
        <v>99354.02</v>
      </c>
      <c r="H10" s="2">
        <f t="shared" si="1"/>
        <v>198014.72</v>
      </c>
      <c r="I10" s="2">
        <f t="shared" si="1"/>
        <v>153273.46</v>
      </c>
      <c r="J10" s="2">
        <f t="shared" si="1"/>
        <v>39180.229999999996</v>
      </c>
      <c r="K10" s="2">
        <f t="shared" si="1"/>
        <v>19100.298999999999</v>
      </c>
      <c r="L10" s="2">
        <f t="shared" si="1"/>
        <v>187118.09100000001</v>
      </c>
    </row>
    <row r="11" spans="2:12" ht="20.25" customHeight="1" x14ac:dyDescent="0.25">
      <c r="B11" s="3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2:12" ht="20.25" customHeight="1" x14ac:dyDescent="0.25">
      <c r="B12" s="3" t="s">
        <v>8</v>
      </c>
      <c r="C12" s="9">
        <v>49048.520000000004</v>
      </c>
      <c r="D12" s="9">
        <v>0</v>
      </c>
      <c r="E12" s="9">
        <v>6832.36</v>
      </c>
      <c r="F12" s="9">
        <v>27694.61</v>
      </c>
      <c r="G12" s="9">
        <v>6179.1200000000008</v>
      </c>
      <c r="H12" s="9">
        <v>9527.16</v>
      </c>
      <c r="I12" s="9">
        <v>26621.1</v>
      </c>
      <c r="J12" s="9">
        <v>26296.66</v>
      </c>
      <c r="K12" s="9">
        <v>13773.388999999999</v>
      </c>
      <c r="L12" s="9">
        <v>178381.201</v>
      </c>
    </row>
    <row r="13" spans="2:12" ht="20.25" customHeight="1" x14ac:dyDescent="0.25">
      <c r="B13" s="1" t="s">
        <v>9</v>
      </c>
      <c r="C13" s="9">
        <v>281455.57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2:12" ht="20.25" customHeight="1" x14ac:dyDescent="0.25">
      <c r="B14" s="1" t="s">
        <v>10</v>
      </c>
      <c r="C14" s="9">
        <v>64.83</v>
      </c>
      <c r="D14" s="9">
        <v>10070.129999999999</v>
      </c>
      <c r="E14" s="9">
        <v>21943.119999999999</v>
      </c>
      <c r="F14" s="9">
        <v>63100.39</v>
      </c>
      <c r="G14" s="9">
        <v>93174.900000000009</v>
      </c>
      <c r="H14" s="9">
        <v>188487.56</v>
      </c>
      <c r="I14" s="9">
        <v>126652.36</v>
      </c>
      <c r="J14" s="9">
        <v>12883.57</v>
      </c>
      <c r="K14" s="9">
        <v>5326.91</v>
      </c>
      <c r="L14" s="9">
        <v>236.89</v>
      </c>
    </row>
    <row r="15" spans="2:12" ht="28.5" customHeight="1" x14ac:dyDescent="0.25">
      <c r="B15" s="10" t="s">
        <v>23</v>
      </c>
      <c r="C15" s="9">
        <v>0</v>
      </c>
      <c r="D15" s="9">
        <v>0</v>
      </c>
      <c r="E15" s="9">
        <v>0</v>
      </c>
      <c r="F15" s="9">
        <v>8550.6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8500</v>
      </c>
    </row>
    <row r="16" spans="2:12" ht="28.5" customHeight="1" x14ac:dyDescent="0.25">
      <c r="B16" s="10" t="s">
        <v>25</v>
      </c>
      <c r="C16" s="9">
        <v>42143.19</v>
      </c>
      <c r="D16" s="9">
        <v>0</v>
      </c>
      <c r="E16" s="9">
        <v>18842.460000000003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2:12" ht="20.25" customHeight="1" x14ac:dyDescent="0.25">
      <c r="B17" s="4" t="s">
        <v>11</v>
      </c>
      <c r="C17" s="2">
        <f t="shared" ref="C17:L17" si="2">C6-C10</f>
        <v>-275339.72000000003</v>
      </c>
      <c r="D17" s="2">
        <f t="shared" si="2"/>
        <v>26934.280000000006</v>
      </c>
      <c r="E17" s="2">
        <f t="shared" si="2"/>
        <v>-9278.14</v>
      </c>
      <c r="F17" s="2">
        <f t="shared" si="2"/>
        <v>-33605.100000000006</v>
      </c>
      <c r="G17" s="2">
        <f t="shared" si="2"/>
        <v>-43922.98</v>
      </c>
      <c r="H17" s="2">
        <f t="shared" si="2"/>
        <v>-94059.91</v>
      </c>
      <c r="I17" s="2">
        <f t="shared" si="2"/>
        <v>79246.050000000017</v>
      </c>
      <c r="J17" s="2">
        <f t="shared" si="2"/>
        <v>209566.51</v>
      </c>
      <c r="K17" s="2">
        <f t="shared" si="2"/>
        <v>102200.921</v>
      </c>
      <c r="L17" s="2">
        <f t="shared" si="2"/>
        <v>903.87899999998626</v>
      </c>
    </row>
    <row r="18" spans="2:12" ht="20.25" customHeight="1" x14ac:dyDescent="0.25">
      <c r="B18" s="4" t="s">
        <v>21</v>
      </c>
      <c r="C18" s="2">
        <f>C17</f>
        <v>-275339.72000000003</v>
      </c>
      <c r="D18" s="2">
        <f>C18+D17</f>
        <v>-248405.44000000003</v>
      </c>
      <c r="E18" s="2">
        <f>D18+E17</f>
        <v>-257683.58000000002</v>
      </c>
      <c r="F18" s="2">
        <f t="shared" ref="F18:L18" si="3">E18+F17</f>
        <v>-291288.68000000005</v>
      </c>
      <c r="G18" s="2">
        <f t="shared" si="3"/>
        <v>-335211.66000000003</v>
      </c>
      <c r="H18" s="2">
        <f t="shared" si="3"/>
        <v>-429271.57000000007</v>
      </c>
      <c r="I18" s="2">
        <f t="shared" si="3"/>
        <v>-350025.52</v>
      </c>
      <c r="J18" s="2">
        <f t="shared" si="3"/>
        <v>-140459.01</v>
      </c>
      <c r="K18" s="2">
        <f t="shared" si="3"/>
        <v>-38258.089000000007</v>
      </c>
      <c r="L18" s="2">
        <f t="shared" si="3"/>
        <v>-37354.210000000021</v>
      </c>
    </row>
    <row r="19" spans="2:12" ht="20.25" customHeight="1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</row>
    <row r="21" spans="2:12" ht="20.25" customHeight="1" x14ac:dyDescent="0.25"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mergeCells count="1">
    <mergeCell ref="B2:L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2026-04-15T05:37:27Z</dcterms:modified>
</cp:coreProperties>
</file>