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\c\otheti\0__Marketing\2025\3\Teqdim olunan\RUB_3_2025 -13102025_1704\"/>
    </mc:Choice>
  </mc:AlternateContent>
  <bookViews>
    <workbookView xWindow="0" yWindow="0" windowWidth="25125" windowHeight="12180"/>
  </bookViews>
  <sheets>
    <sheet name="Sayt üçün" sheetId="1" r:id="rId1"/>
  </sheets>
  <externalReferences>
    <externalReference r:id="rId2"/>
  </externalReferences>
  <definedNames>
    <definedName name="_xlnm._FilterDatabase" localSheetId="0" hidden="1">'Sayt üçün'!$B$2:$C$2</definedName>
    <definedName name="bankList">[1]Sources!$A$1:$A$31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  <c r="C35" i="1"/>
  <c r="C21" i="1"/>
  <c r="C14" i="1"/>
  <c r="C3" i="1"/>
  <c r="C30" i="1" l="1"/>
  <c r="C33" i="1" s="1"/>
  <c r="C52" i="1" s="1"/>
  <c r="C57" i="1" s="1"/>
</calcChain>
</file>

<file path=xl/sharedStrings.xml><?xml version="1.0" encoding="utf-8"?>
<sst xmlns="http://schemas.openxmlformats.org/spreadsheetml/2006/main" count="89" uniqueCount="89">
  <si>
    <t>1</t>
  </si>
  <si>
    <t>Əməliyyat fəaliyyəti üzrə pul vəsaitlərin hərəkəti</t>
  </si>
  <si>
    <t>1.1</t>
  </si>
  <si>
    <t>Alınmış faizlər</t>
  </si>
  <si>
    <t>1.2</t>
  </si>
  <si>
    <t>Ödənilmiş faizlər</t>
  </si>
  <si>
    <t>1.3</t>
  </si>
  <si>
    <t>Alınmış haqq və komissiya</t>
  </si>
  <si>
    <t>1.4</t>
  </si>
  <si>
    <t>Ödənilmiş haqq və komissiya</t>
  </si>
  <si>
    <t>1.5</t>
  </si>
  <si>
    <t>Diling Əməliyyatları üzrə xalis gəlir</t>
  </si>
  <si>
    <t>1.5.1</t>
  </si>
  <si>
    <t>Dilling əməliyyatları üzrə gəlir</t>
  </si>
  <si>
    <t>1.5.2</t>
  </si>
  <si>
    <t>Dilling əməliyyatları üzrə xərc</t>
  </si>
  <si>
    <t>1.6</t>
  </si>
  <si>
    <t>İşçilərlə bağlı ödənilmiş xərclər</t>
  </si>
  <si>
    <t>1.7</t>
  </si>
  <si>
    <t>Ödənilmiş digər və inzibati xərclər</t>
  </si>
  <si>
    <t>2</t>
  </si>
  <si>
    <t>Əməliyyat aktivlərində və öhdəliklərində dəyişikliklərdən əvvəl bank fəaliyyəti üzrə pul vəsaitlərinin hərəkəti</t>
  </si>
  <si>
    <t>2.1</t>
  </si>
  <si>
    <t>Kredit təşkilatlardan alınaçaq məbləğlər</t>
  </si>
  <si>
    <t>2.2</t>
  </si>
  <si>
    <t>Müştərilərə verilmiş kredit və avanslar</t>
  </si>
  <si>
    <t>2.3</t>
  </si>
  <si>
    <t>Banklardan alınacaq məbləğlər</t>
  </si>
  <si>
    <t>2.4</t>
  </si>
  <si>
    <t>Digər maliyyə təşkilatlardan alınacaq məbləğlər</t>
  </si>
  <si>
    <t>2.5</t>
  </si>
  <si>
    <t>Digər aktivlər</t>
  </si>
  <si>
    <t>3.</t>
  </si>
  <si>
    <t>Əməliyyat öhdəliklərin xalis artım/azalma</t>
  </si>
  <si>
    <t>3.1</t>
  </si>
  <si>
    <t>Müştərilər qarşısında öhdəliklər</t>
  </si>
  <si>
    <t>3.1.1</t>
  </si>
  <si>
    <t>Cari hesablar</t>
  </si>
  <si>
    <t>3.1.2</t>
  </si>
  <si>
    <t>Müddətli hesablar</t>
  </si>
  <si>
    <t>3.2</t>
  </si>
  <si>
    <t>Banklar qarşısında öhdəliklər</t>
  </si>
  <si>
    <t>3.3</t>
  </si>
  <si>
    <t>Kredit təşkilatların qarşısında öhdəliklər</t>
  </si>
  <si>
    <t>3.4</t>
  </si>
  <si>
    <t>Digər maliyyə təşkilatları qarşısında öhdəliklər</t>
  </si>
  <si>
    <t>3.5</t>
  </si>
  <si>
    <t>Digər öhdəliklər</t>
  </si>
  <si>
    <t>4</t>
  </si>
  <si>
    <t>Mənfəət vergisindən əvvəl əmaliyyat fəaliyyati üzrə daxil olan/istifadə edilən xalis pul vəsaitləri</t>
  </si>
  <si>
    <t>4.1</t>
  </si>
  <si>
    <t>Ödənilmiş mənfəət vergisi</t>
  </si>
  <si>
    <t>5</t>
  </si>
  <si>
    <t>Əməliyyat fəaliyyəti ilə əlaqədar generasiya/istifadə edilən xalis pul vəsaitləri</t>
  </si>
  <si>
    <t>6</t>
  </si>
  <si>
    <t>İnvestisiya fəaliyyəti ilə əlaqədar generasiya/istifadə olunan pul vəsaitlərinin hərəkəti</t>
  </si>
  <si>
    <t>6.1</t>
  </si>
  <si>
    <t>Əsas vəsaitlərin əldə edilməsi üzrə ödənişlər</t>
  </si>
  <si>
    <t>6.2</t>
  </si>
  <si>
    <t>İnvestisiya qiymətli kağızların xalis pul axıını</t>
  </si>
  <si>
    <t>6.3</t>
  </si>
  <si>
    <t>İnvestisiya mülkiyyəti</t>
  </si>
  <si>
    <t>6.4</t>
  </si>
  <si>
    <t>İcarə fəaliyyəti üzrə gəlir</t>
  </si>
  <si>
    <t>6.5</t>
  </si>
  <si>
    <t>Digər investisiyalar</t>
  </si>
  <si>
    <t>7</t>
  </si>
  <si>
    <t>Məzənnə fərqi üzrə xalis gəlir</t>
  </si>
  <si>
    <t>8</t>
  </si>
  <si>
    <t>Maliyyələşdirmə fəaliyyəti ilə əlaqədar yaradılan/istifadə olunan pul vəsaitləri</t>
  </si>
  <si>
    <t>8.1</t>
  </si>
  <si>
    <t>Dövlət fondlar qarşısında öhdəliklər</t>
  </si>
  <si>
    <t>8.2</t>
  </si>
  <si>
    <t>Buraxılmış digər borc öhdəlikləri</t>
  </si>
  <si>
    <t>8.3</t>
  </si>
  <si>
    <t>Nizamnamə kapitalı</t>
  </si>
  <si>
    <t>8.4</t>
  </si>
  <si>
    <t>Subordinasiya borc öhdəliyi</t>
  </si>
  <si>
    <t>8.5</t>
  </si>
  <si>
    <t>Emissiya gəliri</t>
  </si>
  <si>
    <t>8.6</t>
  </si>
  <si>
    <t>İmtiyazlı səhmlər üzrə emissiya gəliri</t>
  </si>
  <si>
    <t>9</t>
  </si>
  <si>
    <t>Pul vəsaitləri və onların və onların ekvivalentində xalis artım/azalma</t>
  </si>
  <si>
    <t>10</t>
  </si>
  <si>
    <t>Dövrün əvvəlinə pul vəsaitləri və onların ekvivalentləri</t>
  </si>
  <si>
    <t>11</t>
  </si>
  <si>
    <t>Dövrün sonuna pul vəsaitləri və onların ekvivalentləri</t>
  </si>
  <si>
    <t>30/09/2025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</si>
</sst>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1" fillId="0" borderId="0" xfId="1" applyNumberFormat="1"/>
    <xf numFmtId="43" fontId="0" fillId="0" borderId="0" xfId="2" applyFont="1"/>
    <xf numFmtId="49" fontId="2" fillId="0" borderId="2" xfId="1" applyNumberFormat="1" applyFont="1" applyBorder="1" applyAlignment="1">
      <alignment horizontal="center"/>
    </xf>
    <xf numFmtId="0" fontId="2" fillId="0" borderId="2" xfId="1" applyFont="1" applyFill="1" applyBorder="1"/>
    <xf numFmtId="3" fontId="2" fillId="0" borderId="2" xfId="1" applyNumberFormat="1" applyFont="1" applyBorder="1" applyAlignment="1">
      <alignment horizontal="center" vertical="center"/>
    </xf>
    <xf numFmtId="49" fontId="1" fillId="0" borderId="2" xfId="1" applyNumberFormat="1" applyBorder="1" applyAlignment="1">
      <alignment horizontal="center"/>
    </xf>
    <xf numFmtId="0" fontId="1" fillId="0" borderId="2" xfId="1" applyFont="1" applyBorder="1"/>
    <xf numFmtId="3" fontId="1" fillId="0" borderId="2" xfId="1" applyNumberFormat="1" applyBorder="1" applyAlignment="1">
      <alignment horizontal="center" vertical="center"/>
    </xf>
    <xf numFmtId="0" fontId="3" fillId="0" borderId="2" xfId="1" applyFont="1" applyBorder="1"/>
    <xf numFmtId="0" fontId="1" fillId="0" borderId="3" xfId="1" applyFont="1" applyBorder="1"/>
    <xf numFmtId="3" fontId="1" fillId="0" borderId="3" xfId="1" applyNumberFormat="1" applyBorder="1" applyAlignment="1">
      <alignment horizontal="center" vertical="center"/>
    </xf>
    <xf numFmtId="0" fontId="2" fillId="0" borderId="2" xfId="1" applyFont="1" applyFill="1" applyBorder="1" applyAlignment="1">
      <alignment horizontal="left" wrapText="1"/>
    </xf>
    <xf numFmtId="0" fontId="1" fillId="0" borderId="2" xfId="1" applyFont="1" applyFill="1" applyBorder="1"/>
    <xf numFmtId="0" fontId="2" fillId="0" borderId="2" xfId="1" applyFont="1" applyBorder="1"/>
    <xf numFmtId="0" fontId="1" fillId="0" borderId="3" xfId="1" applyBorder="1" applyAlignment="1">
      <alignment horizontal="center" vertical="center"/>
    </xf>
    <xf numFmtId="3" fontId="2" fillId="0" borderId="2" xfId="1" applyNumberFormat="1" applyFont="1" applyFill="1" applyBorder="1" applyAlignment="1">
      <alignment horizontal="center" vertical="center"/>
    </xf>
    <xf numFmtId="0" fontId="1" fillId="0" borderId="1" xfId="1" applyFont="1" applyBorder="1"/>
    <xf numFmtId="0" fontId="1" fillId="0" borderId="1" xfId="1" applyBorder="1" applyAlignment="1">
      <alignment horizontal="center" vertical="center"/>
    </xf>
    <xf numFmtId="49" fontId="1" fillId="0" borderId="0" xfId="1" applyNumberFormat="1" applyAlignment="1">
      <alignment horizontal="center"/>
    </xf>
    <xf numFmtId="0" fontId="2" fillId="0" borderId="3" xfId="1" applyFont="1" applyBorder="1"/>
    <xf numFmtId="3" fontId="2" fillId="0" borderId="3" xfId="1" applyNumberFormat="1" applyFont="1" applyBorder="1" applyAlignment="1">
      <alignment horizontal="center" vertical="center"/>
    </xf>
    <xf numFmtId="0" fontId="1" fillId="0" borderId="0" xfId="1" applyFont="1"/>
    <xf numFmtId="4" fontId="4" fillId="0" borderId="0" xfId="1" applyNumberFormat="1" applyFont="1" applyAlignment="1">
      <alignment horizontal="center" vertical="center"/>
    </xf>
    <xf numFmtId="3" fontId="4" fillId="0" borderId="0" xfId="1" applyNumberFormat="1" applyFont="1" applyFill="1" applyAlignment="1">
      <alignment horizontal="center" vertical="center"/>
    </xf>
    <xf numFmtId="3" fontId="2" fillId="0" borderId="0" xfId="1" applyNumberFormat="1" applyFont="1" applyFill="1" applyAlignment="1">
      <alignment horizontal="center" vertical="center"/>
    </xf>
    <xf numFmtId="43" fontId="1" fillId="0" borderId="0" xfId="2" applyFont="1"/>
    <xf numFmtId="0" fontId="1" fillId="0" borderId="0" xfId="1"/>
    <xf numFmtId="49" fontId="1" fillId="2" borderId="2" xfId="1" applyNumberFormat="1" applyFill="1" applyBorder="1"/>
    <xf numFmtId="0" fontId="2" fillId="2" borderId="2" xfId="1" applyFont="1" applyFill="1" applyBorder="1"/>
    <xf numFmtId="14" fontId="2" fillId="2" borderId="2" xfId="1" applyNumberFormat="1" applyFont="1" applyFill="1" applyBorder="1" applyAlignment="1">
      <alignment horizontal="center" vertical="center"/>
    </xf>
  </cellXfs>
  <cellStyles count="3">
    <cellStyle name="Comma 6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.t.taghiyev\AppData\Local\Microsoft\Windows\INetCache\Content.Outlook\E9KNKT0I\EF_1136_31032021(m&#601;cburi%20ehtiya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s Hesabları Üzrə Qalıqlar"/>
      <sheetName val="ST_RƏGƏMSƏL_BALANS"/>
      <sheetName val="Sources"/>
    </sheetNames>
    <sheetDataSet>
      <sheetData sheetId="0" refreshError="1"/>
      <sheetData sheetId="1" refreshError="1"/>
      <sheetData sheetId="2">
        <row r="1">
          <cell r="A1" t="str">
            <v>ACCESSBANK QSB</v>
          </cell>
        </row>
        <row r="2">
          <cell r="A2" t="str">
            <v>AFB Bank ASC</v>
          </cell>
        </row>
        <row r="3">
          <cell r="A3" t="str">
            <v>AGBank ASC</v>
          </cell>
        </row>
        <row r="4">
          <cell r="A4" t="str">
            <v>Amrahbank ASC</v>
          </cell>
        </row>
        <row r="5">
          <cell r="A5" t="str">
            <v>ASC XALQ Bankı</v>
          </cell>
        </row>
        <row r="6">
          <cell r="A6" t="str">
            <v>AtaBank ASC</v>
          </cell>
        </row>
        <row r="7">
          <cell r="A7" t="str">
            <v>Azərbaycan Beynəlxalq Bankı ASC</v>
          </cell>
        </row>
        <row r="8">
          <cell r="A8" t="str">
            <v>Azərbaycan Sənaye Bankı ASC</v>
          </cell>
        </row>
        <row r="9">
          <cell r="A9" t="str">
            <v>AzərPoçt MMC</v>
          </cell>
        </row>
        <row r="10">
          <cell r="A10" t="str">
            <v>Azər-Türk Bank ASC</v>
          </cell>
        </row>
        <row r="11">
          <cell r="A11" t="str">
            <v>Bank Avrasiya ASC</v>
          </cell>
        </row>
        <row r="12">
          <cell r="A12" t="str">
            <v>Bank BTB ASC</v>
          </cell>
        </row>
        <row r="13">
          <cell r="A13" t="str">
            <v>Bank of Baku ASC</v>
          </cell>
        </row>
        <row r="14">
          <cell r="A14" t="str">
            <v>Bank Respublika ASC</v>
          </cell>
        </row>
        <row r="15">
          <cell r="A15" t="str">
            <v>Premium Bank ASC</v>
          </cell>
        </row>
        <row r="16">
          <cell r="A16" t="str">
            <v>Bank VTB (AZƏRBAYCAN) ASC</v>
          </cell>
        </row>
        <row r="17">
          <cell r="A17" t="str">
            <v>Expressbank ASC</v>
          </cell>
        </row>
        <row r="18">
          <cell r="A18" t="str">
            <v>GünayBank ASC</v>
          </cell>
        </row>
        <row r="19">
          <cell r="A19" t="str">
            <v>Kapital Bank ASC</v>
          </cell>
        </row>
        <row r="20">
          <cell r="A20" t="str">
            <v>Melli İran Bankı Bakı filialı</v>
          </cell>
        </row>
        <row r="21">
          <cell r="A21" t="str">
            <v>Muğanbank ASC</v>
          </cell>
        </row>
        <row r="22">
          <cell r="A22" t="str">
            <v>Naxçıvanbank ASC</v>
          </cell>
        </row>
        <row r="23">
          <cell r="A23" t="str">
            <v>NBCBank ASC</v>
          </cell>
        </row>
        <row r="24">
          <cell r="A24" t="str">
            <v>Pakistan Milli Bankının Bakı filialı</v>
          </cell>
        </row>
        <row r="25">
          <cell r="A25" t="str">
            <v>Paşa Bank ASC</v>
          </cell>
        </row>
        <row r="26">
          <cell r="A26" t="str">
            <v xml:space="preserve">Rabitəbank ASC </v>
          </cell>
        </row>
        <row r="27">
          <cell r="A27" t="str">
            <v>TURANBANK ASC</v>
          </cell>
        </row>
        <row r="28">
          <cell r="A28" t="str">
            <v>UNİBANK KB ASC</v>
          </cell>
        </row>
        <row r="29">
          <cell r="A29" t="str">
            <v>Yapi Kredi Bank Azərbaycan QSC</v>
          </cell>
        </row>
        <row r="30">
          <cell r="A30" t="str">
            <v>Yelo Bank ASC</v>
          </cell>
        </row>
        <row r="31">
          <cell r="A31" t="str">
            <v>Ziraat Bank Azərbaycan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"/>
  <sheetViews>
    <sheetView showGridLines="0" tabSelected="1" zoomScale="70" zoomScaleNormal="70" workbookViewId="0">
      <pane xSplit="2" ySplit="2" topLeftCell="C3" activePane="bottomRight" state="frozen"/>
      <selection activeCell="B1" sqref="B1"/>
      <selection pane="topRight" activeCell="H1" sqref="H1"/>
      <selection pane="bottomLeft" activeCell="B2" sqref="B2"/>
      <selection pane="bottomRight" activeCell="C2" sqref="A2:C2"/>
    </sheetView>
  </sheetViews>
  <sheetFormatPr defaultColWidth="9.140625" defaultRowHeight="15" x14ac:dyDescent="0.25"/>
  <cols>
    <col min="1" max="1" width="9.140625" style="1"/>
    <col min="2" max="2" width="102" style="22" customWidth="1"/>
    <col min="3" max="3" width="24.42578125" style="27" customWidth="1"/>
    <col min="4" max="4" width="15" style="2" bestFit="1" customWidth="1"/>
    <col min="5" max="16384" width="9.140625" style="27"/>
  </cols>
  <sheetData>
    <row r="2" spans="1:3" ht="29.25" customHeight="1" x14ac:dyDescent="0.25">
      <c r="A2" s="28"/>
      <c r="B2" s="29"/>
      <c r="C2" s="30" t="s">
        <v>88</v>
      </c>
    </row>
    <row r="3" spans="1:3" ht="29.25" customHeight="1" x14ac:dyDescent="0.25">
      <c r="A3" s="3" t="s">
        <v>0</v>
      </c>
      <c r="B3" s="4" t="s">
        <v>1</v>
      </c>
      <c r="C3" s="5">
        <f>C4+C5+C6+C7+C8+C11+C12</f>
        <v>25711736.610000033</v>
      </c>
    </row>
    <row r="4" spans="1:3" x14ac:dyDescent="0.25">
      <c r="A4" s="6" t="s">
        <v>2</v>
      </c>
      <c r="B4" s="7" t="s">
        <v>3</v>
      </c>
      <c r="C4" s="8">
        <v>100383453.22</v>
      </c>
    </row>
    <row r="5" spans="1:3" x14ac:dyDescent="0.25">
      <c r="A5" s="6" t="s">
        <v>4</v>
      </c>
      <c r="B5" s="7" t="s">
        <v>5</v>
      </c>
      <c r="C5" s="8">
        <v>-37832965.469999999</v>
      </c>
    </row>
    <row r="6" spans="1:3" x14ac:dyDescent="0.25">
      <c r="A6" s="6" t="s">
        <v>6</v>
      </c>
      <c r="B6" s="7" t="s">
        <v>7</v>
      </c>
      <c r="C6" s="8">
        <v>33786239.31000001</v>
      </c>
    </row>
    <row r="7" spans="1:3" x14ac:dyDescent="0.25">
      <c r="A7" s="6" t="s">
        <v>8</v>
      </c>
      <c r="B7" s="7" t="s">
        <v>9</v>
      </c>
      <c r="C7" s="8">
        <v>-30849202.330000002</v>
      </c>
    </row>
    <row r="8" spans="1:3" x14ac:dyDescent="0.25">
      <c r="A8" s="6" t="s">
        <v>10</v>
      </c>
      <c r="B8" s="7" t="s">
        <v>11</v>
      </c>
      <c r="C8" s="8">
        <v>1259950.7000000011</v>
      </c>
    </row>
    <row r="9" spans="1:3" x14ac:dyDescent="0.25">
      <c r="A9" s="6" t="s">
        <v>12</v>
      </c>
      <c r="B9" s="9" t="s">
        <v>13</v>
      </c>
      <c r="C9" s="8">
        <v>2834696.120000001</v>
      </c>
    </row>
    <row r="10" spans="1:3" x14ac:dyDescent="0.25">
      <c r="A10" s="6" t="s">
        <v>14</v>
      </c>
      <c r="B10" s="9" t="s">
        <v>15</v>
      </c>
      <c r="C10" s="8">
        <v>1574745.42</v>
      </c>
    </row>
    <row r="11" spans="1:3" x14ac:dyDescent="0.25">
      <c r="A11" s="6" t="s">
        <v>16</v>
      </c>
      <c r="B11" s="7" t="s">
        <v>17</v>
      </c>
      <c r="C11" s="8">
        <v>-29729423.119999979</v>
      </c>
    </row>
    <row r="12" spans="1:3" x14ac:dyDescent="0.25">
      <c r="A12" s="6" t="s">
        <v>18</v>
      </c>
      <c r="B12" s="7" t="s">
        <v>19</v>
      </c>
      <c r="C12" s="8">
        <v>-11306315.699999999</v>
      </c>
    </row>
    <row r="13" spans="1:3" x14ac:dyDescent="0.25">
      <c r="B13" s="10"/>
      <c r="C13" s="11"/>
    </row>
    <row r="14" spans="1:3" x14ac:dyDescent="0.25">
      <c r="A14" s="3" t="s">
        <v>20</v>
      </c>
      <c r="B14" s="12" t="s">
        <v>21</v>
      </c>
      <c r="C14" s="5">
        <f>SUM(C15:C19)</f>
        <v>-142718770.31999996</v>
      </c>
    </row>
    <row r="15" spans="1:3" x14ac:dyDescent="0.25">
      <c r="A15" s="6" t="s">
        <v>22</v>
      </c>
      <c r="B15" s="7" t="s">
        <v>23</v>
      </c>
      <c r="C15" s="8">
        <v>785369.47</v>
      </c>
    </row>
    <row r="16" spans="1:3" x14ac:dyDescent="0.25">
      <c r="A16" s="6" t="s">
        <v>24</v>
      </c>
      <c r="B16" s="7" t="s">
        <v>25</v>
      </c>
      <c r="C16" s="8">
        <v>-105058421.79999983</v>
      </c>
    </row>
    <row r="17" spans="1:3" x14ac:dyDescent="0.25">
      <c r="A17" s="6" t="s">
        <v>26</v>
      </c>
      <c r="B17" s="7" t="s">
        <v>27</v>
      </c>
      <c r="C17" s="8">
        <v>-58810800</v>
      </c>
    </row>
    <row r="18" spans="1:3" x14ac:dyDescent="0.25">
      <c r="A18" s="6" t="s">
        <v>28</v>
      </c>
      <c r="B18" s="7" t="s">
        <v>29</v>
      </c>
      <c r="C18" s="8">
        <v>1305671.25</v>
      </c>
    </row>
    <row r="19" spans="1:3" x14ac:dyDescent="0.25">
      <c r="A19" s="6" t="s">
        <v>30</v>
      </c>
      <c r="B19" s="13" t="s">
        <v>31</v>
      </c>
      <c r="C19" s="8">
        <v>19059410.759999879</v>
      </c>
    </row>
    <row r="20" spans="1:3" x14ac:dyDescent="0.25">
      <c r="B20" s="10"/>
      <c r="C20" s="11"/>
    </row>
    <row r="21" spans="1:3" x14ac:dyDescent="0.25">
      <c r="A21" s="3" t="s">
        <v>32</v>
      </c>
      <c r="B21" s="14" t="s">
        <v>33</v>
      </c>
      <c r="C21" s="5">
        <f>C22+C25+C26+C27+C28</f>
        <v>130176483.9199999</v>
      </c>
    </row>
    <row r="22" spans="1:3" x14ac:dyDescent="0.25">
      <c r="A22" s="6" t="s">
        <v>34</v>
      </c>
      <c r="B22" s="7" t="s">
        <v>35</v>
      </c>
      <c r="C22" s="8">
        <v>108421646.3499999</v>
      </c>
    </row>
    <row r="23" spans="1:3" ht="12.75" customHeight="1" x14ac:dyDescent="0.25">
      <c r="A23" s="6" t="s">
        <v>36</v>
      </c>
      <c r="B23" s="9" t="s">
        <v>37</v>
      </c>
      <c r="C23" s="8">
        <v>22051069.660000026</v>
      </c>
    </row>
    <row r="24" spans="1:3" ht="12.75" customHeight="1" x14ac:dyDescent="0.25">
      <c r="A24" s="6" t="s">
        <v>38</v>
      </c>
      <c r="B24" s="9" t="s">
        <v>39</v>
      </c>
      <c r="C24" s="8">
        <v>86370576.689999938</v>
      </c>
    </row>
    <row r="25" spans="1:3" x14ac:dyDescent="0.25">
      <c r="A25" s="6" t="s">
        <v>40</v>
      </c>
      <c r="B25" s="7" t="s">
        <v>41</v>
      </c>
      <c r="C25" s="8">
        <v>14172855.039999999</v>
      </c>
    </row>
    <row r="26" spans="1:3" x14ac:dyDescent="0.25">
      <c r="A26" s="6" t="s">
        <v>42</v>
      </c>
      <c r="B26" s="7" t="s">
        <v>43</v>
      </c>
      <c r="C26" s="8">
        <v>0</v>
      </c>
    </row>
    <row r="27" spans="1:3" x14ac:dyDescent="0.25">
      <c r="A27" s="6" t="s">
        <v>44</v>
      </c>
      <c r="B27" s="7" t="s">
        <v>45</v>
      </c>
      <c r="C27" s="8">
        <v>5889570.6499999985</v>
      </c>
    </row>
    <row r="28" spans="1:3" x14ac:dyDescent="0.25">
      <c r="A28" s="6" t="s">
        <v>46</v>
      </c>
      <c r="B28" s="13" t="s">
        <v>47</v>
      </c>
      <c r="C28" s="8">
        <v>1692411.879999999</v>
      </c>
    </row>
    <row r="29" spans="1:3" x14ac:dyDescent="0.25">
      <c r="B29" s="10"/>
      <c r="C29" s="15"/>
    </row>
    <row r="30" spans="1:3" x14ac:dyDescent="0.25">
      <c r="A30" s="3" t="s">
        <v>48</v>
      </c>
      <c r="B30" s="4" t="s">
        <v>49</v>
      </c>
      <c r="C30" s="16">
        <f>C3+C14+C21</f>
        <v>13169450.209999964</v>
      </c>
    </row>
    <row r="31" spans="1:3" x14ac:dyDescent="0.25">
      <c r="A31" s="6" t="s">
        <v>50</v>
      </c>
      <c r="B31" s="7" t="s">
        <v>51</v>
      </c>
      <c r="C31" s="8">
        <v>-3320633</v>
      </c>
    </row>
    <row r="32" spans="1:3" x14ac:dyDescent="0.25">
      <c r="B32" s="10"/>
      <c r="C32" s="15"/>
    </row>
    <row r="33" spans="1:3" x14ac:dyDescent="0.25">
      <c r="A33" s="3" t="s">
        <v>52</v>
      </c>
      <c r="B33" s="4" t="s">
        <v>53</v>
      </c>
      <c r="C33" s="16">
        <f>C30+C31</f>
        <v>9848817.2099999636</v>
      </c>
    </row>
    <row r="34" spans="1:3" x14ac:dyDescent="0.25">
      <c r="B34" s="10"/>
      <c r="C34" s="15"/>
    </row>
    <row r="35" spans="1:3" x14ac:dyDescent="0.25">
      <c r="A35" s="3" t="s">
        <v>54</v>
      </c>
      <c r="B35" s="14" t="s">
        <v>55</v>
      </c>
      <c r="C35" s="5">
        <f>C36+C37+C38+C39+C40</f>
        <v>169360.95999998227</v>
      </c>
    </row>
    <row r="36" spans="1:3" ht="16.5" customHeight="1" x14ac:dyDescent="0.25">
      <c r="A36" s="6" t="s">
        <v>56</v>
      </c>
      <c r="B36" s="7" t="s">
        <v>57</v>
      </c>
      <c r="C36" s="8">
        <v>-1791801.7400000058</v>
      </c>
    </row>
    <row r="37" spans="1:3" x14ac:dyDescent="0.25">
      <c r="A37" s="6" t="s">
        <v>58</v>
      </c>
      <c r="B37" s="7" t="s">
        <v>59</v>
      </c>
      <c r="C37" s="8">
        <v>1931402.6999999881</v>
      </c>
    </row>
    <row r="38" spans="1:3" x14ac:dyDescent="0.25">
      <c r="A38" s="6" t="s">
        <v>60</v>
      </c>
      <c r="B38" s="13" t="s">
        <v>61</v>
      </c>
      <c r="C38" s="8">
        <v>0</v>
      </c>
    </row>
    <row r="39" spans="1:3" x14ac:dyDescent="0.25">
      <c r="A39" s="6" t="s">
        <v>62</v>
      </c>
      <c r="B39" s="13" t="s">
        <v>63</v>
      </c>
      <c r="C39" s="8">
        <v>0</v>
      </c>
    </row>
    <row r="40" spans="1:3" x14ac:dyDescent="0.25">
      <c r="A40" s="6" t="s">
        <v>64</v>
      </c>
      <c r="B40" s="7" t="s">
        <v>65</v>
      </c>
      <c r="C40" s="8">
        <v>29760</v>
      </c>
    </row>
    <row r="41" spans="1:3" x14ac:dyDescent="0.25">
      <c r="B41" s="10"/>
      <c r="C41" s="15">
        <v>0</v>
      </c>
    </row>
    <row r="42" spans="1:3" x14ac:dyDescent="0.25">
      <c r="A42" s="6" t="s">
        <v>66</v>
      </c>
      <c r="B42" s="14" t="s">
        <v>67</v>
      </c>
      <c r="C42" s="8">
        <v>-555705.86999994516</v>
      </c>
    </row>
    <row r="43" spans="1:3" collapsed="1" x14ac:dyDescent="0.25">
      <c r="B43" s="17"/>
      <c r="C43" s="18"/>
    </row>
    <row r="44" spans="1:3" x14ac:dyDescent="0.25">
      <c r="A44" s="3" t="s">
        <v>68</v>
      </c>
      <c r="B44" s="14" t="s">
        <v>69</v>
      </c>
      <c r="C44" s="5">
        <f>SUM(C45:C50)</f>
        <v>10362838.339999974</v>
      </c>
    </row>
    <row r="45" spans="1:3" x14ac:dyDescent="0.25">
      <c r="A45" s="6" t="s">
        <v>70</v>
      </c>
      <c r="B45" s="7" t="s">
        <v>71</v>
      </c>
      <c r="C45" s="8">
        <v>16312838.339999974</v>
      </c>
    </row>
    <row r="46" spans="1:3" x14ac:dyDescent="0.25">
      <c r="A46" s="6" t="s">
        <v>72</v>
      </c>
      <c r="B46" s="7" t="s">
        <v>73</v>
      </c>
      <c r="C46" s="8">
        <v>0</v>
      </c>
    </row>
    <row r="47" spans="1:3" x14ac:dyDescent="0.25">
      <c r="A47" s="6" t="s">
        <v>74</v>
      </c>
      <c r="B47" s="7" t="s">
        <v>75</v>
      </c>
      <c r="C47" s="8">
        <v>0</v>
      </c>
    </row>
    <row r="48" spans="1:3" x14ac:dyDescent="0.25">
      <c r="A48" s="6" t="s">
        <v>76</v>
      </c>
      <c r="B48" s="7" t="s">
        <v>77</v>
      </c>
      <c r="C48" s="8">
        <v>-5950000</v>
      </c>
    </row>
    <row r="49" spans="1:3" x14ac:dyDescent="0.25">
      <c r="A49" s="6" t="s">
        <v>78</v>
      </c>
      <c r="B49" s="7" t="s">
        <v>79</v>
      </c>
      <c r="C49" s="8">
        <v>0</v>
      </c>
    </row>
    <row r="50" spans="1:3" x14ac:dyDescent="0.25">
      <c r="A50" s="6" t="s">
        <v>80</v>
      </c>
      <c r="B50" s="7" t="s">
        <v>81</v>
      </c>
      <c r="C50" s="8">
        <v>0</v>
      </c>
    </row>
    <row r="51" spans="1:3" x14ac:dyDescent="0.25">
      <c r="B51" s="10"/>
      <c r="C51" s="15"/>
    </row>
    <row r="52" spans="1:3" x14ac:dyDescent="0.25">
      <c r="A52" s="3" t="s">
        <v>82</v>
      </c>
      <c r="B52" s="14" t="s">
        <v>83</v>
      </c>
      <c r="C52" s="16">
        <f>C33+C35+C42+C44</f>
        <v>19825310.639999975</v>
      </c>
    </row>
    <row r="53" spans="1:3" x14ac:dyDescent="0.25">
      <c r="A53" s="19"/>
      <c r="B53" s="10"/>
      <c r="C53" s="11"/>
    </row>
    <row r="54" spans="1:3" x14ac:dyDescent="0.25">
      <c r="A54" s="3" t="s">
        <v>84</v>
      </c>
      <c r="B54" s="14" t="s">
        <v>85</v>
      </c>
      <c r="C54" s="5">
        <v>99858085.229999989</v>
      </c>
    </row>
    <row r="55" spans="1:3" x14ac:dyDescent="0.25">
      <c r="A55" s="19"/>
      <c r="B55" s="20"/>
      <c r="C55" s="21"/>
    </row>
    <row r="56" spans="1:3" x14ac:dyDescent="0.25">
      <c r="A56" s="3" t="s">
        <v>86</v>
      </c>
      <c r="B56" s="14" t="s">
        <v>87</v>
      </c>
      <c r="C56" s="5">
        <v>119683395.86999999</v>
      </c>
    </row>
    <row r="57" spans="1:3" x14ac:dyDescent="0.25">
      <c r="C57" s="23">
        <f>C56-(C52+C54)</f>
        <v>0</v>
      </c>
    </row>
    <row r="58" spans="1:3" x14ac:dyDescent="0.25">
      <c r="C58" s="24"/>
    </row>
    <row r="59" spans="1:3" x14ac:dyDescent="0.25">
      <c r="C59" s="25"/>
    </row>
    <row r="60" spans="1:3" x14ac:dyDescent="0.25">
      <c r="C60" s="26"/>
    </row>
  </sheetData>
  <autoFilter ref="B2:C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Sayt üçün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Samaya F. Abasaliyeva</dc:creator>
  <cp:lastModifiedBy>Matanat X. Rzayeva</cp:lastModifiedBy>
  <dcterms:created xsi:type="dcterms:W3CDTF">2025-10-10T12:58:31Z</dcterms:created>
  <dcterms:modified xsi:type="dcterms:W3CDTF">2025-10-13T13:25:48Z</dcterms:modified>
</cp:coreProperties>
</file>